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0250" windowHeight="12690" activeTab="3"/>
  </bookViews>
  <sheets>
    <sheet name="Totals" sheetId="1" r:id="rId1"/>
    <sheet name="Layout" sheetId="2" r:id="rId2"/>
    <sheet name="Structures" sheetId="3" r:id="rId3"/>
    <sheet name="Locos" sheetId="4" r:id="rId4"/>
    <sheet name="Cars" sheetId="5" r:id="rId5"/>
    <sheet name="DCC" sheetId="6" r:id="rId6"/>
  </sheets>
  <externalReferences>
    <externalReference r:id="rId9"/>
    <externalReference r:id="rId10"/>
  </externalReferences>
  <definedNames>
    <definedName name="_xlfn.IFERROR" hidden="1">#NAME?</definedName>
    <definedName name="Card1">#REF!</definedName>
    <definedName name="Card2">#REF!</definedName>
    <definedName name="Card3">#REF!</definedName>
    <definedName name="Card4">#REF!</definedName>
    <definedName name="Card5">#REF!</definedName>
    <definedName name="Frachtsatz1">'[1]waybilldata'!$A$3</definedName>
    <definedName name="_xlnm.Print_Titles" localSheetId="4">'Cars'!$2:$2</definedName>
    <definedName name="_xlnm.Print_Titles" localSheetId="3">'Locos'!$2:$2</definedName>
    <definedName name="_xlnm.Print_Titles" localSheetId="2">'Structures'!$2:$2</definedName>
  </definedNames>
  <calcPr fullCalcOnLoad="1"/>
</workbook>
</file>

<file path=xl/sharedStrings.xml><?xml version="1.0" encoding="utf-8"?>
<sst xmlns="http://schemas.openxmlformats.org/spreadsheetml/2006/main" count="117" uniqueCount="78">
  <si>
    <t>Manufacturer</t>
  </si>
  <si>
    <t>Type</t>
  </si>
  <si>
    <t>Coupler</t>
  </si>
  <si>
    <t>Road</t>
  </si>
  <si>
    <t>Rpt #</t>
  </si>
  <si>
    <t>Condition</t>
  </si>
  <si>
    <t>Purchase</t>
  </si>
  <si>
    <t>Price</t>
  </si>
  <si>
    <t>Comments</t>
  </si>
  <si>
    <t>New In Box</t>
  </si>
  <si>
    <t>Kadee</t>
  </si>
  <si>
    <t>DCC</t>
  </si>
  <si>
    <t>Accurail</t>
  </si>
  <si>
    <t>Number</t>
  </si>
  <si>
    <t>Value</t>
  </si>
  <si>
    <t>TM</t>
  </si>
  <si>
    <t>CONX</t>
  </si>
  <si>
    <t>Silver</t>
  </si>
  <si>
    <t>XM</t>
  </si>
  <si>
    <t>MKT</t>
  </si>
  <si>
    <t>Stock</t>
  </si>
  <si>
    <t>New</t>
  </si>
  <si>
    <t>Mikado</t>
  </si>
  <si>
    <t>Ath Gen</t>
  </si>
  <si>
    <t>LL P2K</t>
  </si>
  <si>
    <t>Santa Fe</t>
  </si>
  <si>
    <t>Upgrades</t>
  </si>
  <si>
    <t>Atlas</t>
  </si>
  <si>
    <t>Locomotive Value =</t>
  </si>
  <si>
    <t>Where</t>
  </si>
  <si>
    <t>Paid</t>
  </si>
  <si>
    <t>Lights</t>
  </si>
  <si>
    <t>RS-1</t>
  </si>
  <si>
    <t>Tsunami</t>
  </si>
  <si>
    <t>2 x 5 mm LED</t>
  </si>
  <si>
    <t>Paint</t>
  </si>
  <si>
    <t>Blue/Yellow</t>
  </si>
  <si>
    <t>all Black</t>
  </si>
  <si>
    <t>Store</t>
  </si>
  <si>
    <t>DPM</t>
  </si>
  <si>
    <t>Built and Weathered</t>
  </si>
  <si>
    <t>Kelly's Corner</t>
  </si>
  <si>
    <t>GLW Freight House</t>
  </si>
  <si>
    <t>Trackside</t>
  </si>
  <si>
    <t>Scratch built &amp; Weathered</t>
  </si>
  <si>
    <t>Structure Value =</t>
  </si>
  <si>
    <t>Locos</t>
  </si>
  <si>
    <t>Structures</t>
  </si>
  <si>
    <t>Cars</t>
  </si>
  <si>
    <t>Item</t>
  </si>
  <si>
    <t>Date</t>
  </si>
  <si>
    <t>DCC Value =</t>
  </si>
  <si>
    <t>Sioux Falls</t>
  </si>
  <si>
    <t>South Bend</t>
  </si>
  <si>
    <t>Dollars</t>
  </si>
  <si>
    <t>Hours</t>
  </si>
  <si>
    <t>Total</t>
  </si>
  <si>
    <t>At the club</t>
  </si>
  <si>
    <t>Roundhouse</t>
  </si>
  <si>
    <t>Grand Trunk</t>
  </si>
  <si>
    <t>TCS T-1</t>
  </si>
  <si>
    <t>Refinery</t>
  </si>
  <si>
    <t>Where - return to</t>
  </si>
  <si>
    <t>Yard</t>
  </si>
  <si>
    <t>Super Chief</t>
  </si>
  <si>
    <t>Throttle converted to radio</t>
  </si>
  <si>
    <t>Purchased</t>
  </si>
  <si>
    <t>UR-91</t>
  </si>
  <si>
    <t>Radio receiver</t>
  </si>
  <si>
    <t>Benchwork and layout</t>
  </si>
  <si>
    <t>Railroad Value</t>
  </si>
  <si>
    <t>Lumber</t>
  </si>
  <si>
    <t>Layout Value =</t>
  </si>
  <si>
    <t>Built basic benchwork</t>
  </si>
  <si>
    <t>Scenery materials</t>
  </si>
  <si>
    <t>added scenery around buildings</t>
  </si>
  <si>
    <t>Add sound next</t>
  </si>
  <si>
    <t>Fred did DCC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</si>
</sst>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_);_(&quot;$&quot;* \(#,##0.000\);_(&quot;$&quot;* &quot;-&quot;??_);_(@_)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mm/dd/yy"/>
    <numFmt numFmtId="179" formatCode="m/d/yy"/>
    <numFmt numFmtId="180" formatCode="0&quot; hours&quot;"/>
    <numFmt numFmtId="181" formatCode="0.0"/>
  </numFmts>
  <fonts count="23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/>
    </xf>
    <xf numFmtId="14" fontId="1" fillId="0" borderId="0" xfId="0" applyNumberFormat="1" applyFont="1" applyAlignment="1">
      <alignment/>
    </xf>
    <xf numFmtId="166" fontId="1" fillId="0" borderId="0" xfId="44" applyNumberFormat="1" applyFont="1" applyAlignment="1">
      <alignment/>
    </xf>
    <xf numFmtId="0" fontId="1" fillId="0" borderId="0" xfId="0" applyFont="1" applyAlignment="1">
      <alignment horizont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horizontal="center"/>
    </xf>
    <xf numFmtId="166" fontId="2" fillId="0" borderId="12" xfId="44" applyNumberFormat="1" applyFont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66" fontId="2" fillId="0" borderId="0" xfId="44" applyNumberFormat="1" applyFont="1" applyAlignment="1">
      <alignment/>
    </xf>
    <xf numFmtId="166" fontId="2" fillId="0" borderId="0" xfId="44" applyNumberFormat="1" applyFont="1" applyAlignment="1">
      <alignment horizontal="right"/>
    </xf>
    <xf numFmtId="44" fontId="1" fillId="0" borderId="0" xfId="44" applyFont="1" applyAlignment="1">
      <alignment/>
    </xf>
    <xf numFmtId="44" fontId="2" fillId="0" borderId="0" xfId="44" applyFont="1" applyAlignment="1">
      <alignment/>
    </xf>
    <xf numFmtId="44" fontId="2" fillId="0" borderId="12" xfId="44" applyFont="1" applyBorder="1" applyAlignment="1">
      <alignment/>
    </xf>
    <xf numFmtId="44" fontId="1" fillId="0" borderId="0" xfId="44" applyFont="1" applyAlignment="1">
      <alignment horizontal="center"/>
    </xf>
    <xf numFmtId="181" fontId="2" fillId="0" borderId="0" xfId="44" applyNumberFormat="1" applyFont="1" applyAlignment="1">
      <alignment/>
    </xf>
    <xf numFmtId="181" fontId="2" fillId="0" borderId="12" xfId="44" applyNumberFormat="1" applyFont="1" applyBorder="1" applyAlignment="1">
      <alignment/>
    </xf>
    <xf numFmtId="181" fontId="1" fillId="0" borderId="0" xfId="44" applyNumberFormat="1" applyFont="1" applyAlignment="1">
      <alignment/>
    </xf>
    <xf numFmtId="1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/>
    </xf>
    <xf numFmtId="0" fontId="22" fillId="0" borderId="0" xfId="0" applyFont="1" applyAlignment="1">
      <alignment/>
    </xf>
    <xf numFmtId="1" fontId="2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users.bigpond.net.au/gerrymmr/Operations/Carcards%20&amp;%20Waybill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Carrd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aybill front"/>
      <sheetName val="waybill back"/>
      <sheetName val="waybilldata"/>
    </sheetNames>
    <sheetDataSet>
      <sheetData sheetId="2">
        <row r="3">
          <cell r="A3">
            <v>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arrd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"/>
  <sheetViews>
    <sheetView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13" sqref="B13"/>
    </sheetView>
  </sheetViews>
  <sheetFormatPr defaultColWidth="9.140625" defaultRowHeight="12.75"/>
  <cols>
    <col min="1" max="1" width="23.28125" style="1" bestFit="1" customWidth="1"/>
    <col min="2" max="2" width="15.57421875" style="15" bestFit="1" customWidth="1"/>
    <col min="3" max="3" width="7.140625" style="23" bestFit="1" customWidth="1"/>
  </cols>
  <sheetData>
    <row r="1" spans="2:3" ht="15">
      <c r="B1" s="18" t="s">
        <v>54</v>
      </c>
      <c r="C1" s="22" t="s">
        <v>55</v>
      </c>
    </row>
    <row r="2" spans="1:3" s="24" customFormat="1" ht="15.75">
      <c r="A2" s="11" t="s">
        <v>70</v>
      </c>
      <c r="B2" s="16">
        <f>SUM(B3:B65536)</f>
        <v>1260</v>
      </c>
      <c r="C2" s="25">
        <f>SUM(C3:C65536)</f>
        <v>102.8</v>
      </c>
    </row>
    <row r="3" spans="1:3" ht="15">
      <c r="A3" s="1" t="s">
        <v>69</v>
      </c>
      <c r="B3" s="15">
        <f>Layout!C1</f>
        <v>200</v>
      </c>
      <c r="C3" s="23">
        <f>Layout!D1</f>
        <v>67</v>
      </c>
    </row>
    <row r="4" spans="1:3" ht="15">
      <c r="A4" s="1" t="s">
        <v>47</v>
      </c>
      <c r="B4" s="15">
        <f>Structures!F1</f>
        <v>50</v>
      </c>
      <c r="C4" s="23">
        <f>Structures!G1</f>
        <v>14</v>
      </c>
    </row>
    <row r="5" spans="1:3" ht="15">
      <c r="A5" s="1" t="s">
        <v>46</v>
      </c>
      <c r="B5" s="15">
        <f>Locos!M1</f>
        <v>290</v>
      </c>
      <c r="C5" s="23">
        <f>Locos!N1</f>
        <v>5.8</v>
      </c>
    </row>
    <row r="6" spans="1:3" ht="15">
      <c r="A6" s="1" t="s">
        <v>48</v>
      </c>
      <c r="B6" s="15">
        <f>Cars!K1</f>
        <v>45</v>
      </c>
      <c r="C6" s="23">
        <f>Cars!L1</f>
        <v>1</v>
      </c>
    </row>
    <row r="7" spans="1:3" ht="15">
      <c r="A7" s="1" t="s">
        <v>11</v>
      </c>
      <c r="B7" s="15">
        <f>DCC!F1</f>
        <v>675</v>
      </c>
      <c r="C7" s="23">
        <f>DCC!G1</f>
        <v>15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"/>
  <sheetViews>
    <sheetView workbookViewId="0" topLeftCell="A1">
      <selection activeCell="F4" sqref="F4"/>
    </sheetView>
  </sheetViews>
  <sheetFormatPr defaultColWidth="9.140625" defaultRowHeight="12.75"/>
  <cols>
    <col min="1" max="1" width="13.140625" style="1" bestFit="1" customWidth="1"/>
    <col min="2" max="2" width="19.421875" style="1" bestFit="1" customWidth="1"/>
    <col min="3" max="3" width="16.57421875" style="15" bestFit="1" customWidth="1"/>
    <col min="4" max="4" width="11.00390625" style="15" bestFit="1" customWidth="1"/>
    <col min="5" max="5" width="23.28125" style="21" bestFit="1" customWidth="1"/>
    <col min="6" max="6" width="13.140625" style="1" bestFit="1" customWidth="1"/>
    <col min="7" max="16384" width="13.28125" style="1" customWidth="1"/>
  </cols>
  <sheetData>
    <row r="1" spans="2:4" s="11" customFormat="1" ht="16.5" thickBot="1">
      <c r="B1" s="14" t="s">
        <v>72</v>
      </c>
      <c r="C1" s="16">
        <f>SUM(C3:C65536)</f>
        <v>200</v>
      </c>
      <c r="D1" s="19">
        <f>SUM(D3:D65536)</f>
        <v>67</v>
      </c>
    </row>
    <row r="2" spans="1:5" s="2" customFormat="1" ht="16.5" thickBot="1">
      <c r="A2" s="6" t="s">
        <v>50</v>
      </c>
      <c r="B2" s="7" t="s">
        <v>49</v>
      </c>
      <c r="C2" s="17" t="s">
        <v>30</v>
      </c>
      <c r="D2" s="20" t="s">
        <v>55</v>
      </c>
      <c r="E2" s="10" t="s">
        <v>8</v>
      </c>
    </row>
    <row r="3" spans="1:5" ht="15">
      <c r="A3" s="3">
        <v>35643</v>
      </c>
      <c r="B3" s="1" t="s">
        <v>71</v>
      </c>
      <c r="C3" s="15">
        <v>125</v>
      </c>
      <c r="D3" s="21">
        <v>25</v>
      </c>
      <c r="E3" s="1" t="s">
        <v>73</v>
      </c>
    </row>
    <row r="4" spans="1:5" ht="15">
      <c r="A4" s="3">
        <v>35821</v>
      </c>
      <c r="B4" s="1" t="s">
        <v>74</v>
      </c>
      <c r="C4" s="15">
        <v>75</v>
      </c>
      <c r="D4" s="21">
        <v>42</v>
      </c>
      <c r="E4" s="1" t="s">
        <v>75</v>
      </c>
    </row>
    <row r="5" spans="4:5" ht="15">
      <c r="D5" s="21"/>
      <c r="E5" s="1"/>
    </row>
    <row r="6" spans="4:5" ht="15">
      <c r="D6" s="21"/>
      <c r="E6" s="1"/>
    </row>
    <row r="7" spans="4:5" ht="15">
      <c r="D7" s="21"/>
      <c r="E7" s="1"/>
    </row>
    <row r="8" spans="4:5" ht="15">
      <c r="D8" s="21"/>
      <c r="E8" s="1"/>
    </row>
    <row r="9" spans="4:5" ht="15">
      <c r="D9" s="21"/>
      <c r="E9" s="1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"/>
  <sheetViews>
    <sheetView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G1" sqref="G1"/>
    </sheetView>
  </sheetViews>
  <sheetFormatPr defaultColWidth="9.140625" defaultRowHeight="12.75"/>
  <cols>
    <col min="1" max="1" width="11.7109375" style="1" bestFit="1" customWidth="1"/>
    <col min="2" max="2" width="15.8515625" style="1" bestFit="1" customWidth="1"/>
    <col min="3" max="3" width="11.00390625" style="1" bestFit="1" customWidth="1"/>
    <col min="4" max="4" width="29.7109375" style="1" bestFit="1" customWidth="1"/>
    <col min="5" max="5" width="12.7109375" style="1" bestFit="1" customWidth="1"/>
    <col min="6" max="6" width="8.28125" style="4" bestFit="1" customWidth="1"/>
    <col min="7" max="7" width="9.421875" style="21" bestFit="1" customWidth="1"/>
    <col min="8" max="9" width="40.00390625" style="1" customWidth="1"/>
    <col min="10" max="16384" width="9.140625" style="1" customWidth="1"/>
  </cols>
  <sheetData>
    <row r="1" spans="3:11" s="11" customFormat="1" ht="16.5" thickBot="1">
      <c r="C1" s="12"/>
      <c r="E1" s="14" t="s">
        <v>45</v>
      </c>
      <c r="F1" s="13">
        <f>SUM(F3:F65536)</f>
        <v>50</v>
      </c>
      <c r="G1" s="19">
        <f>SUM(G3:G65536)</f>
        <v>14</v>
      </c>
      <c r="K1" s="13"/>
    </row>
    <row r="2" spans="1:9" s="2" customFormat="1" ht="16.5" thickBot="1">
      <c r="A2" s="7" t="s">
        <v>6</v>
      </c>
      <c r="B2" s="6" t="s">
        <v>1</v>
      </c>
      <c r="C2" s="7" t="s">
        <v>0</v>
      </c>
      <c r="D2" s="7" t="s">
        <v>13</v>
      </c>
      <c r="E2" s="7" t="s">
        <v>5</v>
      </c>
      <c r="F2" s="9" t="s">
        <v>7</v>
      </c>
      <c r="G2" s="20" t="s">
        <v>55</v>
      </c>
      <c r="H2" s="10" t="s">
        <v>8</v>
      </c>
      <c r="I2" s="10" t="s">
        <v>29</v>
      </c>
    </row>
    <row r="3" spans="1:9" ht="15">
      <c r="A3" s="3">
        <v>40985</v>
      </c>
      <c r="B3" s="1" t="s">
        <v>38</v>
      </c>
      <c r="C3" s="1" t="s">
        <v>39</v>
      </c>
      <c r="E3" s="1" t="s">
        <v>40</v>
      </c>
      <c r="F3" s="4">
        <v>25</v>
      </c>
      <c r="G3" s="21">
        <v>5</v>
      </c>
      <c r="H3" s="1" t="s">
        <v>41</v>
      </c>
      <c r="I3" s="1" t="s">
        <v>52</v>
      </c>
    </row>
    <row r="4" spans="1:9" ht="15">
      <c r="A4" s="3">
        <v>40985</v>
      </c>
      <c r="B4" s="1" t="s">
        <v>43</v>
      </c>
      <c r="C4" s="1" t="s">
        <v>39</v>
      </c>
      <c r="E4" s="1" t="s">
        <v>44</v>
      </c>
      <c r="F4" s="4">
        <v>25</v>
      </c>
      <c r="G4" s="21">
        <v>9</v>
      </c>
      <c r="H4" s="1" t="s">
        <v>42</v>
      </c>
      <c r="I4" s="1" t="s">
        <v>53</v>
      </c>
    </row>
  </sheetData>
  <printOptions gridLines="1"/>
  <pageMargins left="0.5" right="0.5" top="1" bottom="1" header="0.5" footer="0.5"/>
  <pageSetup horizontalDpi="600" verticalDpi="600" orientation="landscape" r:id="rId1"/>
  <headerFooter alignWithMargins="0">
    <oddHeader>&amp;C&amp;"Arial,Bold"&amp;16Model Railroad Equipment Inventory</oddHeader>
    <oddFooter>&amp;L&amp;A, property of: &amp;CPage &amp;P of &amp;N&amp;R&amp;D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4"/>
  <sheetViews>
    <sheetView tabSelected="1" workbookViewId="0" topLeftCell="A1">
      <pane xSplit="4" ySplit="2" topLeftCell="E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E3" sqref="E3"/>
    </sheetView>
  </sheetViews>
  <sheetFormatPr defaultColWidth="9.140625" defaultRowHeight="12.75"/>
  <cols>
    <col min="1" max="1" width="13.140625" style="1" bestFit="1" customWidth="1"/>
    <col min="2" max="2" width="8.7109375" style="1" bestFit="1" customWidth="1"/>
    <col min="3" max="3" width="13.57421875" style="1" bestFit="1" customWidth="1"/>
    <col min="4" max="4" width="7.00390625" style="5" bestFit="1" customWidth="1"/>
    <col min="5" max="5" width="15.8515625" style="1" bestFit="1" customWidth="1"/>
    <col min="6" max="6" width="10.28125" style="5" bestFit="1" customWidth="1"/>
    <col min="7" max="7" width="12.28125" style="1" bestFit="1" customWidth="1"/>
    <col min="8" max="8" width="14.421875" style="1" bestFit="1" customWidth="1"/>
    <col min="9" max="9" width="11.8515625" style="1" bestFit="1" customWidth="1"/>
    <col min="10" max="10" width="15.00390625" style="1" bestFit="1" customWidth="1"/>
    <col min="11" max="11" width="8.28125" style="4" bestFit="1" customWidth="1"/>
    <col min="12" max="12" width="13.57421875" style="4" bestFit="1" customWidth="1"/>
    <col min="13" max="13" width="9.7109375" style="4" bestFit="1" customWidth="1"/>
    <col min="14" max="14" width="9.421875" style="21" bestFit="1" customWidth="1"/>
    <col min="15" max="15" width="16.7109375" style="1" bestFit="1" customWidth="1"/>
    <col min="16" max="16" width="19.7109375" style="1" bestFit="1" customWidth="1"/>
    <col min="17" max="16384" width="9.140625" style="1" customWidth="1"/>
  </cols>
  <sheetData>
    <row r="1" spans="4:14" s="11" customFormat="1" ht="16.5" thickBot="1">
      <c r="D1" s="12"/>
      <c r="F1" s="12"/>
      <c r="K1" s="13"/>
      <c r="L1" s="14" t="s">
        <v>28</v>
      </c>
      <c r="M1" s="13">
        <f>SUM(M3:M65536)</f>
        <v>290</v>
      </c>
      <c r="N1" s="19">
        <f>SUM(N3:N65536)</f>
        <v>5.8</v>
      </c>
    </row>
    <row r="2" spans="1:16" s="2" customFormat="1" ht="16.5" thickBot="1">
      <c r="A2" s="7" t="s">
        <v>66</v>
      </c>
      <c r="B2" s="6" t="s">
        <v>1</v>
      </c>
      <c r="C2" s="7" t="s">
        <v>3</v>
      </c>
      <c r="D2" s="8" t="s">
        <v>4</v>
      </c>
      <c r="E2" s="7" t="s">
        <v>0</v>
      </c>
      <c r="F2" s="8" t="s">
        <v>11</v>
      </c>
      <c r="G2" s="7" t="s">
        <v>5</v>
      </c>
      <c r="H2" s="7" t="s">
        <v>35</v>
      </c>
      <c r="I2" s="7" t="s">
        <v>2</v>
      </c>
      <c r="J2" s="7" t="s">
        <v>31</v>
      </c>
      <c r="K2" s="9" t="s">
        <v>30</v>
      </c>
      <c r="L2" s="9" t="s">
        <v>26</v>
      </c>
      <c r="M2" s="9" t="s">
        <v>56</v>
      </c>
      <c r="N2" s="20" t="s">
        <v>55</v>
      </c>
      <c r="O2" s="10" t="s">
        <v>8</v>
      </c>
      <c r="P2" s="10" t="s">
        <v>62</v>
      </c>
    </row>
    <row r="3" spans="1:16" ht="15">
      <c r="A3" s="3">
        <v>39861</v>
      </c>
      <c r="B3" s="1" t="s">
        <v>32</v>
      </c>
      <c r="C3" s="1" t="s">
        <v>25</v>
      </c>
      <c r="D3" s="5">
        <v>2397</v>
      </c>
      <c r="E3" s="1" t="s">
        <v>27</v>
      </c>
      <c r="F3" s="5" t="s">
        <v>33</v>
      </c>
      <c r="G3" s="1" t="s">
        <v>21</v>
      </c>
      <c r="H3" s="1" t="s">
        <v>36</v>
      </c>
      <c r="I3" s="1" t="s">
        <v>10</v>
      </c>
      <c r="J3" s="1" t="s">
        <v>34</v>
      </c>
      <c r="K3" s="4">
        <v>85</v>
      </c>
      <c r="L3" s="4">
        <v>90</v>
      </c>
      <c r="M3" s="4">
        <f>K3+L3</f>
        <v>175</v>
      </c>
      <c r="N3" s="21">
        <v>4.6</v>
      </c>
      <c r="O3" s="1" t="s">
        <v>77</v>
      </c>
      <c r="P3" s="1" t="s">
        <v>57</v>
      </c>
    </row>
    <row r="4" spans="1:16" ht="15">
      <c r="A4" s="3">
        <v>38487</v>
      </c>
      <c r="B4" s="1" t="s">
        <v>22</v>
      </c>
      <c r="C4" s="1" t="s">
        <v>59</v>
      </c>
      <c r="D4" s="5">
        <v>21</v>
      </c>
      <c r="E4" s="1" t="s">
        <v>23</v>
      </c>
      <c r="F4" s="5" t="s">
        <v>60</v>
      </c>
      <c r="G4" s="1" t="s">
        <v>21</v>
      </c>
      <c r="H4" s="1" t="s">
        <v>37</v>
      </c>
      <c r="I4" s="1" t="s">
        <v>10</v>
      </c>
      <c r="J4" s="1" t="s">
        <v>20</v>
      </c>
      <c r="K4" s="4">
        <v>90</v>
      </c>
      <c r="L4" s="4">
        <v>25</v>
      </c>
      <c r="M4" s="4">
        <f>K4+L4</f>
        <v>115</v>
      </c>
      <c r="N4" s="21">
        <v>1.2</v>
      </c>
      <c r="O4" s="1" t="s">
        <v>76</v>
      </c>
      <c r="P4" s="1" t="s">
        <v>58</v>
      </c>
    </row>
  </sheetData>
  <printOptions gridLines="1"/>
  <pageMargins left="0.5" right="0.5" top="1" bottom="1" header="0.5" footer="0.5"/>
  <pageSetup horizontalDpi="600" verticalDpi="600" orientation="landscape" r:id="rId1"/>
  <headerFooter alignWithMargins="0">
    <oddHeader>&amp;C&amp;"Arial,Bold"&amp;16Model Railroad Equipment Inventory</oddHeader>
    <oddFooter>&amp;L&amp;A, property of: &amp;CPage &amp;P of &amp;N&amp;R&amp;D 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N4"/>
  <sheetViews>
    <sheetView workbookViewId="0" topLeftCell="A1">
      <pane xSplit="4" ySplit="2" topLeftCell="E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F36" sqref="F36"/>
    </sheetView>
  </sheetViews>
  <sheetFormatPr defaultColWidth="9.140625" defaultRowHeight="12.75"/>
  <cols>
    <col min="1" max="1" width="13.140625" style="1" bestFit="1" customWidth="1"/>
    <col min="2" max="2" width="6.7109375" style="1" bestFit="1" customWidth="1"/>
    <col min="3" max="3" width="7.8515625" style="1" bestFit="1" customWidth="1"/>
    <col min="4" max="4" width="7.7109375" style="5" bestFit="1" customWidth="1"/>
    <col min="5" max="5" width="15.8515625" style="1" bestFit="1" customWidth="1"/>
    <col min="6" max="6" width="12.28125" style="1" bestFit="1" customWidth="1"/>
    <col min="7" max="7" width="9.57421875" style="1" bestFit="1" customWidth="1"/>
    <col min="8" max="8" width="10.00390625" style="1" bestFit="1" customWidth="1"/>
    <col min="9" max="9" width="7.57421875" style="4" bestFit="1" customWidth="1"/>
    <col min="10" max="10" width="12.140625" style="4" customWidth="1"/>
    <col min="11" max="11" width="8.140625" style="4" bestFit="1" customWidth="1"/>
    <col min="12" max="12" width="8.00390625" style="21" bestFit="1" customWidth="1"/>
    <col min="13" max="13" width="13.140625" style="1" bestFit="1" customWidth="1"/>
    <col min="14" max="14" width="19.7109375" style="1" bestFit="1" customWidth="1"/>
    <col min="15" max="16384" width="9.140625" style="1" customWidth="1"/>
  </cols>
  <sheetData>
    <row r="1" spans="4:12" s="11" customFormat="1" ht="16.5" thickBot="1">
      <c r="D1" s="12"/>
      <c r="I1" s="13"/>
      <c r="J1" s="14" t="s">
        <v>28</v>
      </c>
      <c r="K1" s="13">
        <f>SUM(K3:K65536)</f>
        <v>45</v>
      </c>
      <c r="L1" s="19">
        <f>SUM(L3:L65536)</f>
        <v>1</v>
      </c>
    </row>
    <row r="2" spans="1:14" s="2" customFormat="1" ht="16.5" thickBot="1">
      <c r="A2" s="7" t="s">
        <v>66</v>
      </c>
      <c r="B2" s="6" t="s">
        <v>1</v>
      </c>
      <c r="C2" s="7" t="s">
        <v>3</v>
      </c>
      <c r="D2" s="8" t="s">
        <v>4</v>
      </c>
      <c r="E2" s="7" t="s">
        <v>0</v>
      </c>
      <c r="F2" s="7" t="s">
        <v>5</v>
      </c>
      <c r="G2" s="7" t="s">
        <v>35</v>
      </c>
      <c r="H2" s="7" t="s">
        <v>2</v>
      </c>
      <c r="I2" s="9" t="s">
        <v>30</v>
      </c>
      <c r="J2" s="9" t="s">
        <v>26</v>
      </c>
      <c r="K2" s="9" t="s">
        <v>56</v>
      </c>
      <c r="L2" s="20" t="s">
        <v>55</v>
      </c>
      <c r="M2" s="10" t="s">
        <v>8</v>
      </c>
      <c r="N2" s="10" t="s">
        <v>62</v>
      </c>
    </row>
    <row r="3" spans="1:14" ht="15">
      <c r="A3" s="3">
        <v>40020</v>
      </c>
      <c r="B3" s="1" t="s">
        <v>15</v>
      </c>
      <c r="C3" s="1" t="s">
        <v>16</v>
      </c>
      <c r="D3" s="5">
        <v>3129</v>
      </c>
      <c r="E3" s="1" t="s">
        <v>24</v>
      </c>
      <c r="F3" s="1" t="s">
        <v>21</v>
      </c>
      <c r="G3" s="1" t="s">
        <v>17</v>
      </c>
      <c r="H3" s="1" t="s">
        <v>10</v>
      </c>
      <c r="I3" s="4">
        <v>20</v>
      </c>
      <c r="J3" s="4">
        <v>5</v>
      </c>
      <c r="K3" s="4">
        <f>I3+J3</f>
        <v>25</v>
      </c>
      <c r="L3" s="21">
        <v>0.5</v>
      </c>
      <c r="N3" s="1" t="s">
        <v>61</v>
      </c>
    </row>
    <row r="4" spans="1:14" ht="15">
      <c r="A4" s="3">
        <v>38734</v>
      </c>
      <c r="B4" s="1" t="s">
        <v>18</v>
      </c>
      <c r="C4" s="1" t="s">
        <v>19</v>
      </c>
      <c r="D4" s="5">
        <v>96173</v>
      </c>
      <c r="E4" s="1" t="s">
        <v>12</v>
      </c>
      <c r="F4" s="1" t="s">
        <v>9</v>
      </c>
      <c r="G4" s="1" t="s">
        <v>37</v>
      </c>
      <c r="H4" s="1" t="s">
        <v>10</v>
      </c>
      <c r="I4" s="4">
        <v>15</v>
      </c>
      <c r="J4" s="4">
        <v>5</v>
      </c>
      <c r="K4" s="4">
        <f>I4+J4</f>
        <v>20</v>
      </c>
      <c r="L4" s="21">
        <v>0.5</v>
      </c>
      <c r="N4" s="1" t="s">
        <v>63</v>
      </c>
    </row>
  </sheetData>
  <printOptions gridLines="1"/>
  <pageMargins left="0.5" right="0.5" top="1" bottom="1" header="0.5" footer="0.5"/>
  <pageSetup horizontalDpi="600" verticalDpi="600" orientation="landscape" r:id="rId1"/>
  <headerFooter alignWithMargins="0">
    <oddHeader>&amp;C&amp;"Arial,Bold"&amp;16Model Railroad Equipment Inventory</oddHeader>
    <oddFooter>&amp;L&amp;A, property of: &amp;CPage &amp;P of &amp;N&amp;R&amp;D 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4"/>
  <sheetViews>
    <sheetView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D28" sqref="D28"/>
    </sheetView>
  </sheetViews>
  <sheetFormatPr defaultColWidth="9.140625" defaultRowHeight="12.75"/>
  <cols>
    <col min="1" max="2" width="13.140625" style="1" bestFit="1" customWidth="1"/>
    <col min="3" max="3" width="11.00390625" style="15" bestFit="1" customWidth="1"/>
    <col min="4" max="4" width="27.57421875" style="1" bestFit="1" customWidth="1"/>
    <col min="5" max="5" width="16.57421875" style="15" bestFit="1" customWidth="1"/>
    <col min="6" max="6" width="12.8515625" style="15" bestFit="1" customWidth="1"/>
    <col min="7" max="7" width="9.421875" style="21" bestFit="1" customWidth="1"/>
    <col min="8" max="8" width="13.140625" style="1" bestFit="1" customWidth="1"/>
    <col min="9" max="16384" width="9.140625" style="1" customWidth="1"/>
  </cols>
  <sheetData>
    <row r="1" spans="3:7" s="11" customFormat="1" ht="16.5" thickBot="1">
      <c r="C1" s="16"/>
      <c r="D1" s="14"/>
      <c r="E1" s="14" t="s">
        <v>51</v>
      </c>
      <c r="F1" s="16">
        <f>SUM(F3:F65536)</f>
        <v>675</v>
      </c>
      <c r="G1" s="19">
        <f>SUM(G3:G65536)</f>
        <v>15</v>
      </c>
    </row>
    <row r="2" spans="1:8" s="2" customFormat="1" ht="16.5" thickBot="1">
      <c r="A2" s="6" t="s">
        <v>66</v>
      </c>
      <c r="B2" s="7" t="s">
        <v>49</v>
      </c>
      <c r="C2" s="17" t="s">
        <v>30</v>
      </c>
      <c r="D2" s="9" t="s">
        <v>26</v>
      </c>
      <c r="E2" s="17" t="s">
        <v>7</v>
      </c>
      <c r="F2" s="17" t="s">
        <v>14</v>
      </c>
      <c r="G2" s="20" t="s">
        <v>55</v>
      </c>
      <c r="H2" s="10" t="s">
        <v>8</v>
      </c>
    </row>
    <row r="3" spans="1:7" ht="15">
      <c r="A3" s="3">
        <v>35643</v>
      </c>
      <c r="B3" s="1" t="s">
        <v>64</v>
      </c>
      <c r="C3" s="15">
        <v>450</v>
      </c>
      <c r="D3" s="1" t="s">
        <v>65</v>
      </c>
      <c r="E3" s="15">
        <v>100</v>
      </c>
      <c r="F3" s="15">
        <f>SUM(C3+E3)</f>
        <v>550</v>
      </c>
      <c r="G3" s="21">
        <v>12</v>
      </c>
    </row>
    <row r="4" spans="1:7" ht="15">
      <c r="A4" s="3">
        <v>40235</v>
      </c>
      <c r="B4" s="1" t="s">
        <v>67</v>
      </c>
      <c r="C4" s="15">
        <v>600</v>
      </c>
      <c r="D4" s="1" t="s">
        <v>68</v>
      </c>
      <c r="F4" s="15">
        <v>125</v>
      </c>
      <c r="G4" s="21">
        <v>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Litchfield Station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Bruce Petrarca</dc:creator>
  <cp:keywords/>
  <dc:description/>
  <cp:lastModifiedBy>Bruce Petrarca</cp:lastModifiedBy>
  <cp:lastPrinted>2012-07-06T00:38:29Z</cp:lastPrinted>
  <dcterms:created xsi:type="dcterms:W3CDTF">2008-08-13T21:19:54Z</dcterms:created>
  <dcterms:modified xsi:type="dcterms:W3CDTF">2012-09-19T22:21:58Z</dcterms:modified>
  <cp:category/>
  <cp:version/>
  <cp:contentType/>
  <cp:contentStatus/>
</cp:coreProperties>
</file>